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b32cb215b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 &amp; Acceptance" sheetId="1" r:id="R43f46faa29904a43"/>
    <x:sheet xmlns:r="http://schemas.openxmlformats.org/officeDocument/2006/relationships" name="Guidance" sheetId="2" r:id="Rbd0246fadae842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13">
    <x:font>
      <x:sz val="11"/>
      <x:name val="Carlito"/>
    </x:font>
    <x:font>
      <x:b/>
      <x:sz val="16"/>
      <x:color rgb="FF17365D"/>
      <x:name val="Arial"/>
    </x:font>
    <x:font>
      <x:i/>
      <x:sz val="10"/>
      <x:color rgb="FF44546A"/>
      <x:name val="Arial"/>
    </x:font>
    <x:font>
      <x:b/>
      <x:sz val="10"/>
      <x:color rgb="FFFFFFFF"/>
      <x:name val="Arial"/>
    </x:font>
    <x:font>
      <x:b/>
      <x:sz val="10"/>
      <x:name val="Arial"/>
    </x:font>
    <x:font>
      <x:sz val="10"/>
      <x:name val="Arial"/>
    </x:font>
    <x:font>
      <x:sz val="9"/>
      <x:color rgb="FF44546A"/>
      <x:name val="Arial"/>
    </x:font>
    <x:font>
      <x:b/>
      <x:sz val="9"/>
      <x:color rgb="FFFFFFFF"/>
      <x:name val="Arial"/>
    </x:font>
    <x:font>
      <x:sz val="9"/>
      <x:name val="Arial"/>
    </x:font>
    <x:font>
      <x:b/>
      <x:sz val="9"/>
      <x:name val="Arial"/>
    </x:font>
    <x:font>
      <x:b/>
      <x:sz val="9"/>
      <x:color rgb="FF7F6000"/>
      <x:name val="Arial"/>
    </x:font>
    <x:font>
      <x:sz val="11"/>
      <x:name val="Arial"/>
    </x:font>
    <x:font>
      <x:b/>
      <x:sz val="10"/>
      <x:color rgb="FF375623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F3F6F8"/>
      </x:patternFill>
    </x:fill>
    <x:fill>
      <x:patternFill patternType="solid">
        <x:fgColor rgb="FF5B9BD5"/>
      </x:patternFill>
    </x:fill>
    <x:fill>
      <x:patternFill patternType="solid">
        <x:fgColor rgb="FFE2F0D9"/>
      </x:patternFill>
    </x:fill>
  </x:fills>
  <x:borders count="16">
    <x:border/>
    <x:border>
      <x:left style="thin">
        <x:color rgb="FFB7C5D1"/>
      </x:left>
      <x:right style="thin">
        <x:color rgb="FFB7C5D1"/>
      </x:right>
      <x:top style="thin">
        <x:color rgb="FFB7C5D1"/>
      </x:top>
    </x:border>
    <x:border>
      <x:left style="thin">
        <x:color rgb="FFB7C5D1"/>
      </x:left>
      <x:right style="thin">
        <x:color rgb="FFB7C5D1"/>
      </x:right>
    </x:border>
    <x:border>
      <x:left style="thin">
        <x:color rgb="FFB7C5D1"/>
      </x:left>
      <x:right style="thin">
        <x:color rgb="FFB7C5D1"/>
      </x:right>
      <x:bottom style="thin">
        <x:color rgb="FFB7C5D1"/>
      </x:bottom>
    </x:border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  <x:border>
      <x:left style="thin">
        <x:color rgb="FFD6B656"/>
      </x:left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A9D18E"/>
      </x:left>
      <x:right style="thin">
        <x:color rgb="FFA9D18E"/>
      </x:right>
      <x:top style="thin">
        <x:color rgb="FFA9D18E"/>
      </x:top>
      <x:bottom style="thin">
        <x:color rgb="FFA9D18E"/>
      </x:bottom>
    </x:border>
  </x:borders>
  <x:cellStyleXfs count="1">
    <x:xf numFmtId="0" fontId="0" fillId="0" borderId="0"/>
  </x:cellStyleXfs>
  <x:cellXfs count="1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8" fillId="0" borderId="10" xfId="0" applyNumberFormat="1" applyFont="1" applyFill="1" applyBorder="1"/>
    <x:xf numFmtId="0" fontId="8" fillId="0" borderId="11" xfId="0" applyNumberFormat="1" applyFont="1" applyFill="1" applyBorder="1"/>
    <x:xf numFmtId="0" fontId="8" fillId="0" borderId="12" xfId="0" applyNumberFormat="1" applyFont="1" applyFill="1" applyBorder="1"/>
    <x:xf numFmtId="0" fontId="8" fillId="0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8" fillId="0" borderId="10" xfId="0" applyNumberFormat="1" applyFont="1" applyFill="1" applyBorder="1" applyAlignment="1">
      <x:alignment wrapText="1"/>
    </x:xf>
    <x:xf numFmtId="0" fontId="8" fillId="0" borderId="11" xfId="0" applyNumberFormat="1" applyFont="1" applyFill="1" applyBorder="1" applyAlignment="1">
      <x:alignment wrapText="1"/>
    </x:xf>
    <x:xf numFmtId="0" fontId="8" fillId="0" borderId="12" xfId="0" applyNumberFormat="1" applyFont="1" applyFill="1" applyBorder="1" applyAlignment="1">
      <x:alignment wrapText="1"/>
    </x:xf>
    <x:xf numFmtId="0" fontId="8" fillId="0" borderId="4" xfId="0" applyNumberFormat="1" applyFont="1" applyFill="1" applyBorder="1" applyAlignment="1">
      <x:alignment vertical="top" wrapText="1"/>
    </x:xf>
    <x:xf numFmtId="0" fontId="8" fillId="0" borderId="5" xfId="0" applyNumberFormat="1" applyFont="1" applyFill="1" applyBorder="1" applyAlignment="1">
      <x:alignment vertical="top" wrapText="1"/>
    </x:xf>
    <x:xf numFmtId="0" fontId="8" fillId="0" borderId="6" xfId="0" applyNumberFormat="1" applyFont="1" applyFill="1" applyBorder="1" applyAlignment="1">
      <x:alignment vertical="top" wrapText="1"/>
    </x:xf>
    <x:xf numFmtId="0" fontId="8" fillId="0" borderId="7" xfId="0" applyNumberFormat="1" applyFont="1" applyFill="1" applyBorder="1" applyAlignment="1">
      <x:alignment vertical="top" wrapText="1"/>
    </x:xf>
    <x:xf numFmtId="0" fontId="8" fillId="0" borderId="8" xfId="0" applyNumberFormat="1" applyFont="1" applyFill="1" applyBorder="1" applyAlignment="1">
      <x:alignment vertical="top" wrapText="1"/>
    </x:xf>
    <x:xf numFmtId="0" fontId="8" fillId="0" borderId="9" xfId="0" applyNumberFormat="1" applyFont="1" applyFill="1" applyBorder="1" applyAlignment="1">
      <x:alignment vertical="top" wrapText="1"/>
    </x:xf>
    <x:xf numFmtId="0" fontId="8" fillId="0" borderId="10" xfId="0" applyNumberFormat="1" applyFont="1" applyFill="1" applyBorder="1" applyAlignment="1">
      <x:alignment vertical="top" wrapText="1"/>
    </x:xf>
    <x:xf numFmtId="0" fontId="8" fillId="0" borderId="11" xfId="0" applyNumberFormat="1" applyFont="1" applyFill="1" applyBorder="1" applyAlignment="1">
      <x:alignment vertical="top" wrapText="1"/>
    </x:xf>
    <x:xf numFmtId="0" fontId="8" fillId="0" borderId="12" xfId="0" applyNumberFormat="1" applyFont="1" applyFill="1" applyBorder="1" applyAlignment="1">
      <x:alignment vertical="top" wrapText="1"/>
    </x:xf>
    <x:xf numFmtId="0" fontId="8" fillId="7" borderId="8" xfId="0" applyNumberFormat="1" applyFont="1" applyFill="1" applyBorder="1" applyAlignment="1">
      <x:alignment vertical="top" wrapText="1"/>
    </x:xf>
    <x:xf numFmtId="0" fontId="9" fillId="3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200" fontId="4" fillId="5" borderId="2" xfId="0" applyNumberFormat="1" applyFont="1" applyFill="1" applyBorder="1"/>
    <x:xf numFmtId="201" fontId="4" fillId="5" borderId="2" xfId="0" applyNumberFormat="1" applyFont="1" applyFill="1" applyBorder="1"/>
    <x:xf numFmtId="201" fontId="4" fillId="5" borderId="3" xfId="0" applyNumberFormat="1" applyFont="1" applyFill="1" applyBorder="1"/>
    <x:xf numFmtId="0" fontId="10" fillId="4" borderId="0" xfId="0" applyNumberFormat="1" applyFont="1" applyFill="1" applyBorder="1"/>
    <x:xf numFmtId="0" fontId="10" fillId="4" borderId="13" xfId="0" applyNumberFormat="1" applyFont="1" applyFill="1" applyBorder="1"/>
    <x:xf numFmtId="0" fontId="10" fillId="4" borderId="13" xfId="0" applyNumberFormat="1" applyFont="1" applyFill="1" applyBorder="1" applyAlignment="1">
      <x:alignment wrapText="1"/>
    </x:xf>
    <x:xf numFmtId="0" fontId="10" fillId="4" borderId="13" xfId="0" applyNumberFormat="1" applyFont="1" applyFill="1" applyBorder="1" applyAlignment="1">
      <x:alignment vertical="center" wrapText="1"/>
    </x:xf>
    <x:xf numFmtId="0" fontId="7" fillId="6" borderId="14" xfId="0" applyNumberFormat="1" applyFont="1" applyFill="1" applyBorder="1"/>
    <x:xf numFmtId="0" fontId="7" fillId="6" borderId="14" xfId="0" applyNumberFormat="1" applyFont="1" applyFill="1" applyBorder="1" applyAlignment="1">
      <x:alignment wrapText="1"/>
    </x:xf>
    <x:xf numFmtId="0" fontId="7" fillId="6" borderId="14" xfId="0" applyNumberFormat="1" applyFont="1" applyFill="1" applyBorder="1" applyAlignment="1">
      <x:alignment horizontal="center" wrapText="1"/>
    </x:xf>
    <x:xf numFmtId="0" fontId="7" fillId="6" borderId="14" xfId="0" applyNumberFormat="1" applyFont="1" applyFill="1" applyBorder="1" applyAlignment="1">
      <x:alignment horizontal="center" vertical="center" wrapText="1"/>
    </x:xf>
    <x:xf numFmtId="0" fontId="8" fillId="4" borderId="0" xfId="0" applyNumberFormat="1" applyFont="1" applyFill="1" applyBorder="1"/>
    <x:xf numFmtId="0" fontId="8" fillId="5" borderId="0" xfId="0" applyNumberFormat="1" applyFont="1" applyFill="1" applyBorder="1"/>
    <x:xf numFmtId="0" fontId="8" fillId="4" borderId="8" xfId="0" applyNumberFormat="1" applyFont="1" applyFill="1" applyBorder="1"/>
    <x:xf numFmtId="0" fontId="8" fillId="5" borderId="8" xfId="0" applyNumberFormat="1" applyFont="1" applyFill="1" applyBorder="1"/>
    <x:xf numFmtId="0" fontId="8" fillId="4" borderId="8" xfId="0" applyNumberFormat="1" applyFont="1" applyFill="1" applyBorder="1" applyAlignment="1">
      <x:alignment wrapText="1"/>
    </x:xf>
    <x:xf numFmtId="0" fontId="8" fillId="5" borderId="8" xfId="0" applyNumberFormat="1" applyFont="1" applyFill="1" applyBorder="1" applyAlignment="1">
      <x:alignment wrapText="1"/>
    </x:xf>
    <x:xf numFmtId="0" fontId="8" fillId="4" borderId="8" xfId="0" applyNumberFormat="1" applyFont="1" applyFill="1" applyBorder="1" applyAlignment="1">
      <x:alignment vertical="top" wrapText="1"/>
    </x:xf>
    <x:xf numFmtId="0" fontId="8" fillId="5" borderId="8" xfId="0" applyNumberFormat="1" applyFont="1" applyFill="1" applyBorder="1" applyAlignment="1">
      <x:alignment vertical="top" wrapText="1"/>
    </x:xf>
    <x:xf numFmtId="200" fontId="8" fillId="4" borderId="8" xfId="0" applyNumberFormat="1" applyFont="1" applyFill="1" applyBorder="1" applyAlignment="1">
      <x:alignment vertical="top" wrapText="1"/>
    </x:xf>
    <x:xf numFmtId="200" fontId="8" fillId="5" borderId="8" xfId="0" applyNumberFormat="1" applyFont="1" applyFill="1" applyBorder="1" applyAlignment="1">
      <x:alignment vertical="top" wrapText="1"/>
    </x:xf>
    <x:xf numFmtId="201" fontId="8" fillId="5" borderId="8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vertical="center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0" fontId="8" fillId="0" borderId="6" xfId="0" applyNumberFormat="1" applyFont="1" applyFill="1" applyBorder="1" applyAlignment="1">
      <x:alignment vertical="center" wrapText="1"/>
    </x:xf>
    <x:xf numFmtId="200" fontId="4" fillId="5" borderId="2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8" fillId="7" borderId="8" xfId="0" applyNumberFormat="1" applyFont="1" applyFill="1" applyBorder="1" applyAlignment="1">
      <x:alignment vertical="center" wrapText="1"/>
    </x:xf>
    <x:xf numFmtId="201" fontId="4" fillId="5" borderId="2" xfId="0" applyNumberFormat="1" applyFont="1" applyFill="1" applyBorder="1" applyAlignment="1">
      <x:alignment vertical="center"/>
    </x:xf>
    <x:xf numFmtId="0" fontId="8" fillId="0" borderId="10" xfId="0" applyNumberFormat="1" applyFont="1" applyFill="1" applyBorder="1" applyAlignment="1">
      <x:alignment vertical="center" wrapText="1"/>
    </x:xf>
    <x:xf numFmtId="0" fontId="8" fillId="0" borderId="11" xfId="0" applyNumberFormat="1" applyFont="1" applyFill="1" applyBorder="1" applyAlignment="1">
      <x:alignment vertical="center" wrapText="1"/>
    </x:xf>
    <x:xf numFmtId="0" fontId="8" fillId="0" borderId="12" xfId="0" applyNumberFormat="1" applyFont="1" applyFill="1" applyBorder="1" applyAlignment="1">
      <x:alignment vertical="center" wrapText="1"/>
    </x:xf>
    <x:xf numFmtId="201" fontId="4" fillId="5" borderId="3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8" fillId="4" borderId="8" xfId="0" applyNumberFormat="1" applyFont="1" applyFill="1" applyBorder="1" applyAlignment="1">
      <x:alignment vertical="center" wrapText="1"/>
    </x:xf>
    <x:xf numFmtId="200" fontId="8" fillId="4" borderId="8" xfId="0" applyNumberFormat="1" applyFont="1" applyFill="1" applyBorder="1" applyAlignment="1">
      <x:alignment vertical="center" wrapText="1"/>
    </x:xf>
    <x:xf numFmtId="200" fontId="8" fillId="5" borderId="8" xfId="0" applyNumberFormat="1" applyFont="1" applyFill="1" applyBorder="1" applyAlignment="1">
      <x:alignment vertical="center" wrapText="1"/>
    </x:xf>
    <x:xf numFmtId="201" fontId="8" fillId="5" borderId="8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 wrapText="1"/>
    </x:xf>
    <x:xf numFmtId="0" fontId="5" fillId="5" borderId="8" xfId="0" applyNumberFormat="1" applyFont="1" applyFill="1" applyBorder="1" applyAlignment="1">
      <x:alignment vertical="top" wrapText="1"/>
    </x:xf>
    <x:xf numFmtId="0" fontId="5" fillId="4" borderId="8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15" xfId="0" applyNumberFormat="1" applyFont="1" applyFill="1" applyBorder="1"/>
    <x:xf numFmtId="0" fontId="12" fillId="7" borderId="15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C00000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4081461494a7a" /><Relationship Type="http://schemas.openxmlformats.org/officeDocument/2006/relationships/theme" Target="/xl/theme/theme1.xml" Id="R9b52acad07b04e21" /><Relationship Type="http://schemas.openxmlformats.org/officeDocument/2006/relationships/sharedStrings" Target="/xl/sharedStrings.xml" Id="Rd46b9dd8cc60438f" /><Relationship Type="http://schemas.openxmlformats.org/officeDocument/2006/relationships/worksheet" Target="/xl/worksheets/sheet1.xml" Id="R43f46faa29904a43" /><Relationship Type="http://schemas.openxmlformats.org/officeDocument/2006/relationships/worksheet" Target="/xl/worksheets/sheet2.xml" Id="Rbd0246fadae842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20" topLeftCell="A21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24" hidden="0" customWidth="1"/>
    <x:col min="4" max="4" width="15" hidden="0" customWidth="1"/>
    <x:col min="5" max="5" width="15" hidden="0" customWidth="1"/>
    <x:col min="6" max="6" width="20" hidden="0" customWidth="1"/>
    <x:col min="7" max="7" width="20" hidden="0" customWidth="1"/>
    <x:col min="8" max="8" width="20" hidden="0" customWidth="1"/>
    <x:col min="9" max="9" width="15" hidden="0" customWidth="1"/>
    <x:col min="10" max="10" width="20" hidden="0" customWidth="1"/>
    <x:col min="11" max="11" width="14" hidden="0" customWidth="1"/>
    <x:col min="12" max="12" width="1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>
      <x:c r="A1" s="79"/>
      <x:c r="B1" s="79"/>
      <x:c r="C1" s="79"/>
      <x:c r="D1" s="79"/>
      <x:c r="E1" s="79"/>
      <x:c r="F1" s="79"/>
      <x:c r="G1" s="79"/>
      <x:c r="H1" s="79"/>
      <x:c r="I1" s="79"/>
      <x:c r="J1" s="79"/>
      <x:c r="K1" s="79"/>
      <x:c r="L1" s="79"/>
      <x:c r="M1" s="79"/>
      <x:c r="N1" s="79"/>
      <x:c r="O1" s="79"/>
    </x:row>
    <x:row r="2">
      <x:c r="A2" s="80" t="str">
        <x:v>Broccoli Washing Line Input and Acceptance Sheet</x:v>
      </x:c>
      <x:c r="B2" s="79"/>
      <x:c r="C2" s="79"/>
      <x:c r="D2" s="79"/>
      <x:c r="E2" s="79"/>
      <x:c r="F2" s="79"/>
      <x:c r="G2" s="79"/>
      <x:c r="H2" s="79"/>
      <x:c r="I2" s="79"/>
      <x:c r="J2" s="79"/>
      <x:c r="K2" s="79"/>
      <x:c r="L2" s="79"/>
      <x:c r="M2" s="79"/>
      <x:c r="N2" s="79"/>
      <x:c r="O2" s="79"/>
    </x:row>
    <x:row r="3" ht="34" customHeight="1">
      <x:c r="A3" s="81" t="str">
        <x:v>Use this workbook to define the manual preparation, washing and downstream handoff for broccoli or cauliflower florets. TEEMYEAH equipment scope in this worksheet is washing only.</x:v>
      </x:c>
      <x:c r="B3" s="79"/>
      <x:c r="C3" s="79"/>
      <x:c r="D3" s="79"/>
      <x:c r="E3" s="79"/>
      <x:c r="F3" s="79"/>
      <x:c r="G3" s="79"/>
      <x:c r="H3" s="79"/>
      <x:c r="I3" s="79"/>
      <x:c r="J3" s="79"/>
      <x:c r="K3" s="79"/>
      <x:c r="L3" s="79"/>
      <x:c r="M3" s="79"/>
      <x:c r="N3" s="79"/>
      <x:c r="O3" s="79"/>
    </x:row>
    <x:row r="4">
      <x:c r="A4" s="79"/>
      <x:c r="B4" s="79"/>
      <x:c r="C4" s="79"/>
      <x:c r="D4" s="79"/>
      <x:c r="E4" s="79"/>
      <x:c r="F4" s="79"/>
      <x:c r="G4" s="79"/>
      <x:c r="H4" s="79"/>
      <x:c r="I4" s="79"/>
      <x:c r="J4" s="79"/>
      <x:c r="K4" s="79"/>
      <x:c r="L4" s="79"/>
      <x:c r="M4" s="79"/>
      <x:c r="N4" s="79"/>
      <x:c r="O4" s="79"/>
    </x:row>
    <x:row r="5">
      <x:c r="A5" s="82" t="str">
        <x:v>Project inputs</x:v>
      </x:c>
      <x:c r="B5" s="82"/>
      <x:c r="C5" s="82"/>
      <x:c r="D5" s="82"/>
      <x:c r="E5" s="82" t="str">
        <x:v>Process ownership</x:v>
      </x:c>
      <x:c r="F5" s="82"/>
      <x:c r="G5" s="82"/>
      <x:c r="H5" s="82"/>
      <x:c r="I5" s="79"/>
      <x:c r="J5" s="82" t="str">
        <x:v>Current sample summary</x:v>
      </x:c>
      <x:c r="K5" s="82"/>
      <x:c r="L5" s="82"/>
      <x:c r="M5" s="82"/>
      <x:c r="N5" s="82"/>
      <x:c r="O5" s="82"/>
    </x:row>
    <x:row r="6" ht="48" customHeight="1">
      <x:c r="A6" s="83" t="str">
        <x:v>Product style</x:v>
      </x:c>
      <x:c r="B6" s="84" t="str"/>
      <x:c r="C6" s="85" t="str">
        <x:v>Examples: florets, short spears, customer-defined retail or foodservice specification</x:v>
      </x:c>
      <x:c r="D6" s="79"/>
      <x:c r="E6" s="21" t="str">
        <x:v>Step</x:v>
      </x:c>
      <x:c r="F6" s="21" t="str">
        <x:v>Primary owner</x:v>
      </x:c>
      <x:c r="G6" s="21" t="str">
        <x:v>Required input</x:v>
      </x:c>
      <x:c r="H6" s="21" t="str">
        <x:v>Acceptance / handoff</x:v>
      </x:c>
      <x:c r="I6" s="79"/>
      <x:c r="J6" s="86" t="str">
        <x:v>Samples entered</x:v>
      </x:c>
      <x:c r="K6" s="87" t="n">
        <x:f>COUNT(A21:A40)</x:f>
        <x:v>0</x:v>
      </x:c>
      <x:c r="L6" s="79"/>
      <x:c r="M6" s="79"/>
      <x:c r="N6" s="79"/>
      <x:c r="O6" s="79"/>
    </x:row>
    <x:row r="7" ht="48" customHeight="1">
      <x:c r="A7" s="83" t="str">
        <x:v>Incoming form</x:v>
      </x:c>
      <x:c r="B7" s="88" t="str"/>
      <x:c r="C7" s="85" t="str">
        <x:v>Whole heads, crowns, or manually prepared florets</x:v>
      </x:c>
      <x:c r="D7" s="79"/>
      <x:c r="E7" s="89" t="str">
        <x:v>Receiving and sorting</x:v>
      </x:c>
      <x:c r="F7" s="90" t="str">
        <x:v>Buyer / operator</x:v>
      </x:c>
      <x:c r="G7" s="90" t="str">
        <x:v>Head/crown condition and defect rules</x:v>
      </x:c>
      <x:c r="H7" s="91" t="str">
        <x:v>Accepted raw material separated from rejects</x:v>
      </x:c>
      <x:c r="I7" s="79"/>
      <x:c r="J7" s="86" t="str">
        <x:v>Incoming mass (kg)</x:v>
      </x:c>
      <x:c r="K7" s="92" t="str">
        <x:f>IF(K6=0,"",SUM(B21:B40))</x:f>
      </x:c>
      <x:c r="L7" s="79"/>
      <x:c r="M7" s="79"/>
      <x:c r="N7" s="79"/>
      <x:c r="O7" s="79"/>
    </x:row>
    <x:row r="8" ht="48" customHeight="1">
      <x:c r="A8" s="83" t="str">
        <x:v>Target floret length min (mm)</x:v>
      </x:c>
      <x:c r="B8" s="88" t="str"/>
      <x:c r="C8" s="85" t="str">
        <x:v>Enter the buyer specification; do not treat a reference standard as the contract</x:v>
      </x:c>
      <x:c r="D8" s="79"/>
      <x:c r="E8" s="93" t="str">
        <x:v>Floretting and trimming</x:v>
      </x:c>
      <x:c r="F8" s="94" t="str">
        <x:v>Manual or buyer-selected third party</x:v>
      </x:c>
      <x:c r="G8" s="94" t="str">
        <x:v>Target floret and stem specification</x:v>
      </x:c>
      <x:c r="H8" s="95" t="str">
        <x:v>Prepared pieces meet the agreed size and stem range</x:v>
      </x:c>
      <x:c r="I8" s="79"/>
      <x:c r="J8" s="86" t="str">
        <x:v>Accepted prepared mass (kg)</x:v>
      </x:c>
      <x:c r="K8" s="92" t="str">
        <x:f>IF(K6=0,"",SUM(C21:C40))</x:f>
      </x:c>
      <x:c r="L8" s="79"/>
      <x:c r="M8" s="79"/>
      <x:c r="N8" s="79"/>
      <x:c r="O8" s="79"/>
    </x:row>
    <x:row r="9" ht="48" customHeight="1">
      <x:c r="A9" s="83" t="str">
        <x:v>Target floret length max (mm)</x:v>
      </x:c>
      <x:c r="B9" s="88" t="str"/>
      <x:c r="C9" s="85" t="str">
        <x:v>Enter the buyer specification</x:v>
      </x:c>
      <x:c r="D9" s="79"/>
      <x:c r="E9" s="93" t="str">
        <x:v>Washing</x:v>
      </x:c>
      <x:c r="F9" s="96" t="str">
        <x:v>TEEMYEAH washing equipment</x:v>
      </x:c>
      <x:c r="G9" s="94" t="str">
        <x:v>Prepared product, loading plan and wash endpoint</x:v>
      </x:c>
      <x:c r="H9" s="95" t="str">
        <x:v>Visible debris/soil result and product condition accepted</x:v>
      </x:c>
      <x:c r="I9" s="79"/>
      <x:c r="J9" s="86" t="str">
        <x:v>Prepared yield</x:v>
      </x:c>
      <x:c r="K9" s="97" t="str">
        <x:f>IF(K7="","",K8/K7)</x:f>
      </x:c>
      <x:c r="L9" s="79"/>
      <x:c r="M9" s="79"/>
      <x:c r="N9" s="79"/>
      <x:c r="O9" s="79"/>
    </x:row>
    <x:row r="10" ht="48" customHeight="1">
      <x:c r="A10" s="83" t="str">
        <x:v>Minimum unit weight (g)</x:v>
      </x:c>
      <x:c r="B10" s="88" t="str"/>
      <x:c r="C10" s="85" t="str">
        <x:v>Optional; use only when the buyer specification requires it</x:v>
      </x:c>
      <x:c r="D10" s="79"/>
      <x:c r="E10" s="93" t="str">
        <x:v>Post-wash handling</x:v>
      </x:c>
      <x:c r="F10" s="94" t="str">
        <x:v>Buyer / project configuration</x:v>
      </x:c>
      <x:c r="G10" s="94" t="str">
        <x:v>Surface-water method and transfer limits</x:v>
      </x:c>
      <x:c r="H10" s="95" t="str">
        <x:v>No uncontrolled accumulation before the next step</x:v>
      </x:c>
      <x:c r="I10" s="79"/>
      <x:c r="J10" s="86" t="str">
        <x:v>Stem / trim ratio</x:v>
      </x:c>
      <x:c r="K10" s="97" t="str">
        <x:f>IF(K7="","",SUM(D21:D40)/K7)</x:f>
      </x:c>
      <x:c r="L10" s="79"/>
      <x:c r="M10" s="79"/>
      <x:c r="N10" s="79"/>
      <x:c r="O10" s="79"/>
    </x:row>
    <x:row r="11" ht="48" customHeight="1">
      <x:c r="A11" s="83" t="str">
        <x:v>Target prepared output (kg/h)</x:v>
      </x:c>
      <x:c r="B11" s="88" t="str"/>
      <x:c r="C11" s="85" t="str">
        <x:v>Use sustainable accepted output, not washer nameplate capacity</x:v>
      </x:c>
      <x:c r="D11" s="79"/>
      <x:c r="E11" s="98" t="str">
        <x:v>Blanching, cooling and IQF</x:v>
      </x:c>
      <x:c r="F11" s="99" t="str">
        <x:v>Buyer / third party</x:v>
      </x:c>
      <x:c r="G11" s="99" t="str">
        <x:v>Temperature, residence time and intake specification</x:v>
      </x:c>
      <x:c r="H11" s="100" t="str">
        <x:v>Confirmed by the downstream equipment owner</x:v>
      </x:c>
      <x:c r="I11" s="79"/>
      <x:c r="J11" s="86" t="str">
        <x:v>Size compliance</x:v>
      </x:c>
      <x:c r="K11" s="101" t="str">
        <x:f>IF(SUM(K21:K40)=0,"",SUM(J21:J40)/SUM(K21:K40))</x:f>
      </x:c>
      <x:c r="L11" s="79"/>
      <x:c r="M11" s="79"/>
      <x:c r="N11" s="79"/>
      <x:c r="O11" s="79"/>
    </x:row>
    <x:row r="12" ht="48" customHeight="1">
      <x:c r="A12" s="83" t="str">
        <x:v>Manual stations available</x:v>
      </x:c>
      <x:c r="B12" s="88" t="str"/>
      <x:c r="C12" s="85" t="str">
        <x:v>Number of sorting, trimming and final-inspection positions</x:v>
      </x:c>
      <x:c r="D12" s="79"/>
      <x:c r="E12" s="79"/>
      <x:c r="F12" s="79"/>
      <x:c r="G12" s="79"/>
      <x:c r="H12" s="79"/>
      <x:c r="I12" s="79"/>
      <x:c r="J12" s="79"/>
      <x:c r="K12" s="79"/>
      <x:c r="L12" s="79"/>
      <x:c r="M12" s="79"/>
      <x:c r="N12" s="79"/>
      <x:c r="O12" s="79"/>
    </x:row>
    <x:row r="13" ht="48" customHeight="1">
      <x:c r="A13" s="83" t="str">
        <x:v>Wash endpoint</x:v>
      </x:c>
      <x:c r="B13" s="88" t="str"/>
      <x:c r="C13" s="85" t="str">
        <x:v>State visible soil/debris and handling acceptance criteria</x:v>
      </x:c>
      <x:c r="D13" s="79"/>
      <x:c r="E13" s="79"/>
      <x:c r="F13" s="79"/>
      <x:c r="G13" s="79"/>
      <x:c r="H13" s="79"/>
      <x:c r="I13" s="79"/>
      <x:c r="J13" s="62" t="str">
        <x:v>Important: the worksheet separates manual floretting/trimming from washing. It does not imply that TEEMYEAH supplies a broccoli cutter or floretter. Record the buyer’s own finished-product specification before accepting any sample or line configuration.</x:v>
      </x:c>
      <x:c r="K13" s="79"/>
      <x:c r="L13" s="79"/>
      <x:c r="M13" s="79"/>
      <x:c r="N13" s="79"/>
      <x:c r="O13" s="79"/>
    </x:row>
    <x:row r="14" ht="48" customHeight="1">
      <x:c r="A14" s="83" t="str">
        <x:v>Surface-water check</x:v>
      </x:c>
      <x:c r="B14" s="88" t="str"/>
      <x:c r="C14" s="85" t="str">
        <x:v>Define the method used before downstream handoff</x:v>
      </x:c>
      <x:c r="D14" s="79"/>
      <x:c r="E14" s="79"/>
      <x:c r="F14" s="79"/>
      <x:c r="G14" s="79"/>
      <x:c r="H14" s="79"/>
      <x:c r="I14" s="79"/>
      <x:c r="J14" s="79"/>
      <x:c r="K14" s="79"/>
      <x:c r="L14" s="79"/>
      <x:c r="M14" s="79"/>
      <x:c r="N14" s="79"/>
      <x:c r="O14" s="79"/>
    </x:row>
    <x:row r="15" ht="48" customHeight="1">
      <x:c r="A15" s="83" t="str">
        <x:v>Downstream owner</x:v>
      </x:c>
      <x:c r="B15" s="88" t="str"/>
      <x:c r="C15" s="85" t="str">
        <x:v>Buyer or third-party blanching, cooling, draining and IQF system</x:v>
      </x:c>
      <x:c r="D15" s="79"/>
      <x:c r="E15" s="79"/>
      <x:c r="F15" s="79"/>
      <x:c r="G15" s="79"/>
      <x:c r="H15" s="79"/>
      <x:c r="I15" s="79"/>
      <x:c r="J15" s="79"/>
      <x:c r="K15" s="79"/>
      <x:c r="L15" s="79"/>
      <x:c r="M15" s="79"/>
      <x:c r="N15" s="79"/>
      <x:c r="O15" s="79"/>
    </x:row>
    <x:row r="16" ht="48" customHeight="1">
      <x:c r="A16" s="83" t="str">
        <x:v>Downstream feed requirement</x:v>
      </x:c>
      <x:c r="B16" s="102" t="str"/>
      <x:c r="C16" s="85" t="str">
        <x:v>Height, width, feed rate, temperature and allowable surface-water condition</x:v>
      </x:c>
      <x:c r="D16" s="79"/>
      <x:c r="E16" s="79"/>
      <x:c r="F16" s="79"/>
      <x:c r="G16" s="79"/>
      <x:c r="H16" s="79"/>
      <x:c r="I16" s="79"/>
      <x:c r="J16" s="79"/>
      <x:c r="K16" s="79"/>
      <x:c r="L16" s="79"/>
      <x:c r="M16" s="79"/>
      <x:c r="N16" s="79"/>
      <x:c r="O16" s="79"/>
    </x:row>
    <x:row r="17">
      <x:c r="A17" s="79"/>
      <x:c r="B17" s="79"/>
      <x:c r="C17" s="79"/>
      <x:c r="D17" s="79"/>
      <x:c r="E17" s="79"/>
      <x:c r="F17" s="79"/>
      <x:c r="G17" s="79"/>
      <x:c r="H17" s="79"/>
      <x:c r="I17" s="79"/>
      <x:c r="J17" s="79"/>
      <x:c r="K17" s="79"/>
      <x:c r="L17" s="79"/>
      <x:c r="M17" s="79"/>
      <x:c r="N17" s="79"/>
      <x:c r="O17" s="79"/>
    </x:row>
    <x:row r="18">
      <x:c r="A18" s="79"/>
      <x:c r="B18" s="79"/>
      <x:c r="C18" s="79"/>
      <x:c r="D18" s="79"/>
      <x:c r="E18" s="79"/>
      <x:c r="F18" s="79"/>
      <x:c r="G18" s="79"/>
      <x:c r="H18" s="79"/>
      <x:c r="I18" s="79"/>
      <x:c r="J18" s="79"/>
      <x:c r="K18" s="79"/>
      <x:c r="L18" s="79"/>
      <x:c r="M18" s="79"/>
      <x:c r="N18" s="79"/>
      <x:c r="O18" s="79"/>
    </x:row>
    <x:row r="19">
      <x:c r="A19" s="82" t="str">
        <x:v>Sample / batch acceptance log</x:v>
      </x:c>
      <x:c r="B19" s="82"/>
      <x:c r="C19" s="82"/>
      <x:c r="D19" s="82"/>
      <x:c r="E19" s="82"/>
      <x:c r="F19" s="82"/>
      <x:c r="G19" s="82"/>
      <x:c r="H19" s="82"/>
      <x:c r="I19" s="82"/>
      <x:c r="J19" s="82"/>
      <x:c r="K19" s="82"/>
      <x:c r="L19" s="82"/>
      <x:c r="M19" s="82"/>
      <x:c r="N19" s="82"/>
      <x:c r="O19" s="82"/>
    </x:row>
    <x:row r="20" ht="44" customHeight="1">
      <x:c r="A20" s="66" t="str">
        <x:v>Sample ID</x:v>
      </x:c>
      <x:c r="B20" s="66" t="str">
        <x:v>Incoming mass (kg)</x:v>
      </x:c>
      <x:c r="C20" s="66" t="str">
        <x:v>Accepted prepared mass (kg)</x:v>
      </x:c>
      <x:c r="D20" s="66" t="str">
        <x:v>Stem / trim mass (kg)</x:v>
      </x:c>
      <x:c r="E20" s="66" t="str">
        <x:v>Other reject mass (kg)</x:v>
      </x:c>
      <x:c r="F20" s="66" t="str">
        <x:v>Accounted mass (kg)</x:v>
      </x:c>
      <x:c r="G20" s="66" t="str">
        <x:v>Mass difference (kg)</x:v>
      </x:c>
      <x:c r="H20" s="66" t="str">
        <x:v>Prepared yield</x:v>
      </x:c>
      <x:c r="I20" s="66" t="str">
        <x:v>Stem / trim ratio</x:v>
      </x:c>
      <x:c r="J20" s="66" t="str">
        <x:v>Units in size spec</x:v>
      </x:c>
      <x:c r="K20" s="66" t="str">
        <x:v>Units checked</x:v>
      </x:c>
      <x:c r="L20" s="66" t="str">
        <x:v>Size compliance</x:v>
      </x:c>
      <x:c r="M20" s="66" t="str">
        <x:v>Wash endpoint result</x:v>
      </x:c>
      <x:c r="N20" s="66" t="str">
        <x:v>Surface-water method / result</x:v>
      </x:c>
      <x:c r="O20" s="66" t="str">
        <x:v>Downstream handoff result</x:v>
      </x:c>
    </x:row>
    <x:row r="21" ht="34" customHeight="1">
      <x:c r="A21" s="103"/>
      <x:c r="B21" s="104"/>
      <x:c r="C21" s="104"/>
      <x:c r="D21" s="104"/>
      <x:c r="E21" s="104"/>
      <x:c r="F21" s="105" t="str">
        <x:f>IF(B21="","",SUM(C21:E21))</x:f>
      </x:c>
      <x:c r="G21" s="105" t="str">
        <x:f>IF(B21="","",B21-F21)</x:f>
      </x:c>
      <x:c r="H21" s="106" t="str">
        <x:f>IF(B21="","",C21/B21)</x:f>
      </x:c>
      <x:c r="I21" s="106" t="str">
        <x:f>IF(B21="","",D21/B21)</x:f>
      </x:c>
      <x:c r="J21" s="103"/>
      <x:c r="K21" s="103"/>
      <x:c r="L21" s="106" t="str">
        <x:f>IF(K21="","",J21/K21)</x:f>
      </x:c>
      <x:c r="M21" s="103"/>
      <x:c r="N21" s="103"/>
      <x:c r="O21" s="103"/>
    </x:row>
    <x:row r="22" ht="34" customHeight="1">
      <x:c r="A22" s="103"/>
      <x:c r="B22" s="104"/>
      <x:c r="C22" s="104"/>
      <x:c r="D22" s="104"/>
      <x:c r="E22" s="104"/>
      <x:c r="F22" s="105" t="str">
        <x:f>IF(B22="","",SUM(C22:E22))</x:f>
      </x:c>
      <x:c r="G22" s="105" t="str">
        <x:f>IF(B22="","",B22-F22)</x:f>
      </x:c>
      <x:c r="H22" s="106" t="str">
        <x:f>IF(B22="","",C22/B22)</x:f>
      </x:c>
      <x:c r="I22" s="106" t="str">
        <x:f>IF(B22="","",D22/B22)</x:f>
      </x:c>
      <x:c r="J22" s="103"/>
      <x:c r="K22" s="103"/>
      <x:c r="L22" s="106" t="str">
        <x:f>IF(K22="","",J22/K22)</x:f>
      </x:c>
      <x:c r="M22" s="103"/>
      <x:c r="N22" s="103"/>
      <x:c r="O22" s="103"/>
    </x:row>
    <x:row r="23" ht="34" customHeight="1">
      <x:c r="A23" s="103"/>
      <x:c r="B23" s="104"/>
      <x:c r="C23" s="104"/>
      <x:c r="D23" s="104"/>
      <x:c r="E23" s="104"/>
      <x:c r="F23" s="105" t="str">
        <x:f>IF(B23="","",SUM(C23:E23))</x:f>
      </x:c>
      <x:c r="G23" s="105" t="str">
        <x:f>IF(B23="","",B23-F23)</x:f>
      </x:c>
      <x:c r="H23" s="106" t="str">
        <x:f>IF(B23="","",C23/B23)</x:f>
      </x:c>
      <x:c r="I23" s="106" t="str">
        <x:f>IF(B23="","",D23/B23)</x:f>
      </x:c>
      <x:c r="J23" s="103"/>
      <x:c r="K23" s="103"/>
      <x:c r="L23" s="106" t="str">
        <x:f>IF(K23="","",J23/K23)</x:f>
      </x:c>
      <x:c r="M23" s="103"/>
      <x:c r="N23" s="103"/>
      <x:c r="O23" s="103"/>
    </x:row>
    <x:row r="24" ht="34" customHeight="1">
      <x:c r="A24" s="103"/>
      <x:c r="B24" s="104"/>
      <x:c r="C24" s="104"/>
      <x:c r="D24" s="104"/>
      <x:c r="E24" s="104"/>
      <x:c r="F24" s="105" t="str">
        <x:f>IF(B24="","",SUM(C24:E24))</x:f>
      </x:c>
      <x:c r="G24" s="105" t="str">
        <x:f>IF(B24="","",B24-F24)</x:f>
      </x:c>
      <x:c r="H24" s="106" t="str">
        <x:f>IF(B24="","",C24/B24)</x:f>
      </x:c>
      <x:c r="I24" s="106" t="str">
        <x:f>IF(B24="","",D24/B24)</x:f>
      </x:c>
      <x:c r="J24" s="103"/>
      <x:c r="K24" s="103"/>
      <x:c r="L24" s="106" t="str">
        <x:f>IF(K24="","",J24/K24)</x:f>
      </x:c>
      <x:c r="M24" s="103"/>
      <x:c r="N24" s="103"/>
      <x:c r="O24" s="103"/>
    </x:row>
    <x:row r="25" ht="34" customHeight="1">
      <x:c r="A25" s="103"/>
      <x:c r="B25" s="104"/>
      <x:c r="C25" s="104"/>
      <x:c r="D25" s="104"/>
      <x:c r="E25" s="104"/>
      <x:c r="F25" s="105" t="str">
        <x:f>IF(B25="","",SUM(C25:E25))</x:f>
      </x:c>
      <x:c r="G25" s="105" t="str">
        <x:f>IF(B25="","",B25-F25)</x:f>
      </x:c>
      <x:c r="H25" s="106" t="str">
        <x:f>IF(B25="","",C25/B25)</x:f>
      </x:c>
      <x:c r="I25" s="106" t="str">
        <x:f>IF(B25="","",D25/B25)</x:f>
      </x:c>
      <x:c r="J25" s="103"/>
      <x:c r="K25" s="103"/>
      <x:c r="L25" s="106" t="str">
        <x:f>IF(K25="","",J25/K25)</x:f>
      </x:c>
      <x:c r="M25" s="103"/>
      <x:c r="N25" s="103"/>
      <x:c r="O25" s="103"/>
    </x:row>
    <x:row r="26" ht="34" customHeight="1">
      <x:c r="A26" s="103"/>
      <x:c r="B26" s="104"/>
      <x:c r="C26" s="104"/>
      <x:c r="D26" s="104"/>
      <x:c r="E26" s="104"/>
      <x:c r="F26" s="105" t="str">
        <x:f>IF(B26="","",SUM(C26:E26))</x:f>
      </x:c>
      <x:c r="G26" s="105" t="str">
        <x:f>IF(B26="","",B26-F26)</x:f>
      </x:c>
      <x:c r="H26" s="106" t="str">
        <x:f>IF(B26="","",C26/B26)</x:f>
      </x:c>
      <x:c r="I26" s="106" t="str">
        <x:f>IF(B26="","",D26/B26)</x:f>
      </x:c>
      <x:c r="J26" s="103"/>
      <x:c r="K26" s="103"/>
      <x:c r="L26" s="106" t="str">
        <x:f>IF(K26="","",J26/K26)</x:f>
      </x:c>
      <x:c r="M26" s="103"/>
      <x:c r="N26" s="103"/>
      <x:c r="O26" s="103"/>
    </x:row>
    <x:row r="27" ht="34" customHeight="1">
      <x:c r="A27" s="103"/>
      <x:c r="B27" s="104"/>
      <x:c r="C27" s="104"/>
      <x:c r="D27" s="104"/>
      <x:c r="E27" s="104"/>
      <x:c r="F27" s="105" t="str">
        <x:f>IF(B27="","",SUM(C27:E27))</x:f>
      </x:c>
      <x:c r="G27" s="105" t="str">
        <x:f>IF(B27="","",B27-F27)</x:f>
      </x:c>
      <x:c r="H27" s="106" t="str">
        <x:f>IF(B27="","",C27/B27)</x:f>
      </x:c>
      <x:c r="I27" s="106" t="str">
        <x:f>IF(B27="","",D27/B27)</x:f>
      </x:c>
      <x:c r="J27" s="103"/>
      <x:c r="K27" s="103"/>
      <x:c r="L27" s="106" t="str">
        <x:f>IF(K27="","",J27/K27)</x:f>
      </x:c>
      <x:c r="M27" s="103"/>
      <x:c r="N27" s="103"/>
      <x:c r="O27" s="103"/>
    </x:row>
    <x:row r="28" ht="34" customHeight="1">
      <x:c r="A28" s="103"/>
      <x:c r="B28" s="104"/>
      <x:c r="C28" s="104"/>
      <x:c r="D28" s="104"/>
      <x:c r="E28" s="104"/>
      <x:c r="F28" s="105" t="str">
        <x:f>IF(B28="","",SUM(C28:E28))</x:f>
      </x:c>
      <x:c r="G28" s="105" t="str">
        <x:f>IF(B28="","",B28-F28)</x:f>
      </x:c>
      <x:c r="H28" s="106" t="str">
        <x:f>IF(B28="","",C28/B28)</x:f>
      </x:c>
      <x:c r="I28" s="106" t="str">
        <x:f>IF(B28="","",D28/B28)</x:f>
      </x:c>
      <x:c r="J28" s="103"/>
      <x:c r="K28" s="103"/>
      <x:c r="L28" s="106" t="str">
        <x:f>IF(K28="","",J28/K28)</x:f>
      </x:c>
      <x:c r="M28" s="103"/>
      <x:c r="N28" s="103"/>
      <x:c r="O28" s="103"/>
    </x:row>
    <x:row r="29" ht="34" customHeight="1">
      <x:c r="A29" s="103"/>
      <x:c r="B29" s="104"/>
      <x:c r="C29" s="104"/>
      <x:c r="D29" s="104"/>
      <x:c r="E29" s="104"/>
      <x:c r="F29" s="105" t="str">
        <x:f>IF(B29="","",SUM(C29:E29))</x:f>
      </x:c>
      <x:c r="G29" s="105" t="str">
        <x:f>IF(B29="","",B29-F29)</x:f>
      </x:c>
      <x:c r="H29" s="106" t="str">
        <x:f>IF(B29="","",C29/B29)</x:f>
      </x:c>
      <x:c r="I29" s="106" t="str">
        <x:f>IF(B29="","",D29/B29)</x:f>
      </x:c>
      <x:c r="J29" s="103"/>
      <x:c r="K29" s="103"/>
      <x:c r="L29" s="106" t="str">
        <x:f>IF(K29="","",J29/K29)</x:f>
      </x:c>
      <x:c r="M29" s="103"/>
      <x:c r="N29" s="103"/>
      <x:c r="O29" s="103"/>
    </x:row>
    <x:row r="30" ht="34" customHeight="1">
      <x:c r="A30" s="103"/>
      <x:c r="B30" s="104"/>
      <x:c r="C30" s="104"/>
      <x:c r="D30" s="104"/>
      <x:c r="E30" s="104"/>
      <x:c r="F30" s="105" t="str">
        <x:f>IF(B30="","",SUM(C30:E30))</x:f>
      </x:c>
      <x:c r="G30" s="105" t="str">
        <x:f>IF(B30="","",B30-F30)</x:f>
      </x:c>
      <x:c r="H30" s="106" t="str">
        <x:f>IF(B30="","",C30/B30)</x:f>
      </x:c>
      <x:c r="I30" s="106" t="str">
        <x:f>IF(B30="","",D30/B30)</x:f>
      </x:c>
      <x:c r="J30" s="103"/>
      <x:c r="K30" s="103"/>
      <x:c r="L30" s="106" t="str">
        <x:f>IF(K30="","",J30/K30)</x:f>
      </x:c>
      <x:c r="M30" s="103"/>
      <x:c r="N30" s="103"/>
      <x:c r="O30" s="103"/>
    </x:row>
    <x:row r="31" ht="34" customHeight="1">
      <x:c r="A31" s="103"/>
      <x:c r="B31" s="104"/>
      <x:c r="C31" s="104"/>
      <x:c r="D31" s="104"/>
      <x:c r="E31" s="104"/>
      <x:c r="F31" s="105" t="str">
        <x:f>IF(B31="","",SUM(C31:E31))</x:f>
      </x:c>
      <x:c r="G31" s="105" t="str">
        <x:f>IF(B31="","",B31-F31)</x:f>
      </x:c>
      <x:c r="H31" s="106" t="str">
        <x:f>IF(B31="","",C31/B31)</x:f>
      </x:c>
      <x:c r="I31" s="106" t="str">
        <x:f>IF(B31="","",D31/B31)</x:f>
      </x:c>
      <x:c r="J31" s="103"/>
      <x:c r="K31" s="103"/>
      <x:c r="L31" s="106" t="str">
        <x:f>IF(K31="","",J31/K31)</x:f>
      </x:c>
      <x:c r="M31" s="103"/>
      <x:c r="N31" s="103"/>
      <x:c r="O31" s="103"/>
    </x:row>
    <x:row r="32" ht="34" customHeight="1">
      <x:c r="A32" s="103"/>
      <x:c r="B32" s="104"/>
      <x:c r="C32" s="104"/>
      <x:c r="D32" s="104"/>
      <x:c r="E32" s="104"/>
      <x:c r="F32" s="105" t="str">
        <x:f>IF(B32="","",SUM(C32:E32))</x:f>
      </x:c>
      <x:c r="G32" s="105" t="str">
        <x:f>IF(B32="","",B32-F32)</x:f>
      </x:c>
      <x:c r="H32" s="106" t="str">
        <x:f>IF(B32="","",C32/B32)</x:f>
      </x:c>
      <x:c r="I32" s="106" t="str">
        <x:f>IF(B32="","",D32/B32)</x:f>
      </x:c>
      <x:c r="J32" s="103"/>
      <x:c r="K32" s="103"/>
      <x:c r="L32" s="106" t="str">
        <x:f>IF(K32="","",J32/K32)</x:f>
      </x:c>
      <x:c r="M32" s="103"/>
      <x:c r="N32" s="103"/>
      <x:c r="O32" s="103"/>
    </x:row>
    <x:row r="33" ht="34" customHeight="1">
      <x:c r="A33" s="103"/>
      <x:c r="B33" s="104"/>
      <x:c r="C33" s="104"/>
      <x:c r="D33" s="104"/>
      <x:c r="E33" s="104"/>
      <x:c r="F33" s="105" t="str">
        <x:f>IF(B33="","",SUM(C33:E33))</x:f>
      </x:c>
      <x:c r="G33" s="105" t="str">
        <x:f>IF(B33="","",B33-F33)</x:f>
      </x:c>
      <x:c r="H33" s="106" t="str">
        <x:f>IF(B33="","",C33/B33)</x:f>
      </x:c>
      <x:c r="I33" s="106" t="str">
        <x:f>IF(B33="","",D33/B33)</x:f>
      </x:c>
      <x:c r="J33" s="103"/>
      <x:c r="K33" s="103"/>
      <x:c r="L33" s="106" t="str">
        <x:f>IF(K33="","",J33/K33)</x:f>
      </x:c>
      <x:c r="M33" s="103"/>
      <x:c r="N33" s="103"/>
      <x:c r="O33" s="103"/>
    </x:row>
    <x:row r="34" ht="34" customHeight="1">
      <x:c r="A34" s="103"/>
      <x:c r="B34" s="104"/>
      <x:c r="C34" s="104"/>
      <x:c r="D34" s="104"/>
      <x:c r="E34" s="104"/>
      <x:c r="F34" s="105" t="str">
        <x:f>IF(B34="","",SUM(C34:E34))</x:f>
      </x:c>
      <x:c r="G34" s="105" t="str">
        <x:f>IF(B34="","",B34-F34)</x:f>
      </x:c>
      <x:c r="H34" s="106" t="str">
        <x:f>IF(B34="","",C34/B34)</x:f>
      </x:c>
      <x:c r="I34" s="106" t="str">
        <x:f>IF(B34="","",D34/B34)</x:f>
      </x:c>
      <x:c r="J34" s="103"/>
      <x:c r="K34" s="103"/>
      <x:c r="L34" s="106" t="str">
        <x:f>IF(K34="","",J34/K34)</x:f>
      </x:c>
      <x:c r="M34" s="103"/>
      <x:c r="N34" s="103"/>
      <x:c r="O34" s="103"/>
    </x:row>
    <x:row r="35" ht="34" customHeight="1">
      <x:c r="A35" s="103"/>
      <x:c r="B35" s="104"/>
      <x:c r="C35" s="104"/>
      <x:c r="D35" s="104"/>
      <x:c r="E35" s="104"/>
      <x:c r="F35" s="105" t="str">
        <x:f>IF(B35="","",SUM(C35:E35))</x:f>
      </x:c>
      <x:c r="G35" s="105" t="str">
        <x:f>IF(B35="","",B35-F35)</x:f>
      </x:c>
      <x:c r="H35" s="106" t="str">
        <x:f>IF(B35="","",C35/B35)</x:f>
      </x:c>
      <x:c r="I35" s="106" t="str">
        <x:f>IF(B35="","",D35/B35)</x:f>
      </x:c>
      <x:c r="J35" s="103"/>
      <x:c r="K35" s="103"/>
      <x:c r="L35" s="106" t="str">
        <x:f>IF(K35="","",J35/K35)</x:f>
      </x:c>
      <x:c r="M35" s="103"/>
      <x:c r="N35" s="103"/>
      <x:c r="O35" s="103"/>
    </x:row>
    <x:row r="36" ht="34" customHeight="1">
      <x:c r="A36" s="103"/>
      <x:c r="B36" s="104"/>
      <x:c r="C36" s="104"/>
      <x:c r="D36" s="104"/>
      <x:c r="E36" s="104"/>
      <x:c r="F36" s="105" t="str">
        <x:f>IF(B36="","",SUM(C36:E36))</x:f>
      </x:c>
      <x:c r="G36" s="105" t="str">
        <x:f>IF(B36="","",B36-F36)</x:f>
      </x:c>
      <x:c r="H36" s="106" t="str">
        <x:f>IF(B36="","",C36/B36)</x:f>
      </x:c>
      <x:c r="I36" s="106" t="str">
        <x:f>IF(B36="","",D36/B36)</x:f>
      </x:c>
      <x:c r="J36" s="103"/>
      <x:c r="K36" s="103"/>
      <x:c r="L36" s="106" t="str">
        <x:f>IF(K36="","",J36/K36)</x:f>
      </x:c>
      <x:c r="M36" s="103"/>
      <x:c r="N36" s="103"/>
      <x:c r="O36" s="103"/>
    </x:row>
    <x:row r="37" ht="34" customHeight="1">
      <x:c r="A37" s="103"/>
      <x:c r="B37" s="104"/>
      <x:c r="C37" s="104"/>
      <x:c r="D37" s="104"/>
      <x:c r="E37" s="104"/>
      <x:c r="F37" s="105" t="str">
        <x:f>IF(B37="","",SUM(C37:E37))</x:f>
      </x:c>
      <x:c r="G37" s="105" t="str">
        <x:f>IF(B37="","",B37-F37)</x:f>
      </x:c>
      <x:c r="H37" s="106" t="str">
        <x:f>IF(B37="","",C37/B37)</x:f>
      </x:c>
      <x:c r="I37" s="106" t="str">
        <x:f>IF(B37="","",D37/B37)</x:f>
      </x:c>
      <x:c r="J37" s="103"/>
      <x:c r="K37" s="103"/>
      <x:c r="L37" s="106" t="str">
        <x:f>IF(K37="","",J37/K37)</x:f>
      </x:c>
      <x:c r="M37" s="103"/>
      <x:c r="N37" s="103"/>
      <x:c r="O37" s="103"/>
    </x:row>
    <x:row r="38" ht="34" customHeight="1">
      <x:c r="A38" s="103"/>
      <x:c r="B38" s="104"/>
      <x:c r="C38" s="104"/>
      <x:c r="D38" s="104"/>
      <x:c r="E38" s="104"/>
      <x:c r="F38" s="105" t="str">
        <x:f>IF(B38="","",SUM(C38:E38))</x:f>
      </x:c>
      <x:c r="G38" s="105" t="str">
        <x:f>IF(B38="","",B38-F38)</x:f>
      </x:c>
      <x:c r="H38" s="106" t="str">
        <x:f>IF(B38="","",C38/B38)</x:f>
      </x:c>
      <x:c r="I38" s="106" t="str">
        <x:f>IF(B38="","",D38/B38)</x:f>
      </x:c>
      <x:c r="J38" s="103"/>
      <x:c r="K38" s="103"/>
      <x:c r="L38" s="106" t="str">
        <x:f>IF(K38="","",J38/K38)</x:f>
      </x:c>
      <x:c r="M38" s="103"/>
      <x:c r="N38" s="103"/>
      <x:c r="O38" s="103"/>
    </x:row>
    <x:row r="39" ht="34" customHeight="1">
      <x:c r="A39" s="103"/>
      <x:c r="B39" s="104"/>
      <x:c r="C39" s="104"/>
      <x:c r="D39" s="104"/>
      <x:c r="E39" s="104"/>
      <x:c r="F39" s="105" t="str">
        <x:f>IF(B39="","",SUM(C39:E39))</x:f>
      </x:c>
      <x:c r="G39" s="105" t="str">
        <x:f>IF(B39="","",B39-F39)</x:f>
      </x:c>
      <x:c r="H39" s="106" t="str">
        <x:f>IF(B39="","",C39/B39)</x:f>
      </x:c>
      <x:c r="I39" s="106" t="str">
        <x:f>IF(B39="","",D39/B39)</x:f>
      </x:c>
      <x:c r="J39" s="103"/>
      <x:c r="K39" s="103"/>
      <x:c r="L39" s="106" t="str">
        <x:f>IF(K39="","",J39/K39)</x:f>
      </x:c>
      <x:c r="M39" s="103"/>
      <x:c r="N39" s="103"/>
      <x:c r="O39" s="103"/>
    </x:row>
    <x:row r="40" ht="34" customHeight="1">
      <x:c r="A40" s="103"/>
      <x:c r="B40" s="104"/>
      <x:c r="C40" s="104"/>
      <x:c r="D40" s="104"/>
      <x:c r="E40" s="104"/>
      <x:c r="F40" s="105" t="str">
        <x:f>IF(B40="","",SUM(C40:E40))</x:f>
      </x:c>
      <x:c r="G40" s="105" t="str">
        <x:f>IF(B40="","",B40-F40)</x:f>
      </x:c>
      <x:c r="H40" s="106" t="str">
        <x:f>IF(B40="","",C40/B40)</x:f>
      </x:c>
      <x:c r="I40" s="106" t="str">
        <x:f>IF(B40="","",D40/B40)</x:f>
      </x:c>
      <x:c r="J40" s="103"/>
      <x:c r="K40" s="103"/>
      <x:c r="L40" s="106" t="str">
        <x:f>IF(K40="","",J40/K40)</x:f>
      </x:c>
      <x:c r="M40" s="103"/>
      <x:c r="N40" s="103"/>
      <x:c r="O40" s="103"/>
    </x:row>
  </x:sheetData>
  <x:mergeCells>
    <x:mergeCell ref="A2:O2"/>
    <x:mergeCell ref="A3:O3"/>
    <x:mergeCell ref="A5:D5"/>
    <x:mergeCell ref="E5:H5"/>
    <x:mergeCell ref="J5:O5"/>
    <x:mergeCell ref="J13:O16"/>
    <x:mergeCell ref="A19:O19"/>
  </x:mergeCells>
  <x:conditionalFormatting sqref="G21:G40">
    <x:cfRule type="expression" dxfId="0" priority="1">
      <x:formula>ABS(G21)&gt;0.02</x:formula>
    </x:cfRule>
  </x:conditionalFormatting>
  <x:dataValidations count="4">
    <x:dataValidation type="list" sqref="B6">
      <x:formula1>"Florets,Short spears,Customer-defined"</x:formula1>
    </x:dataValidation>
    <x:dataValidation type="list" sqref="B7">
      <x:formula1>"Whole heads,Crowns,Prepared florets"</x:formula1>
    </x:dataValidation>
    <x:dataValidation type="list" sqref="M21:M40">
      <x:formula1>"Pass,Needs adjustment,Reject"</x:formula1>
    </x:dataValidation>
    <x:dataValidation type="list" sqref="O21:O40">
      <x:formula1>"Accepted,Hold,Rejected"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8C8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1" hidden="0" customWidth="1"/>
    <x:col min="2" max="2" width="38" hidden="0" customWidth="1"/>
    <x:col min="3" max="3" width="31" hidden="0" customWidth="1"/>
    <x:col min="4" max="4" width="24" hidden="0" customWidth="1"/>
    <x:col min="5" max="5" width="58" hidden="0" customWidth="1"/>
    <x:col min="6" max="6" width="42" hidden="0" customWidth="1"/>
  </x:cols>
  <x:sheetData>
    <x:row r="2">
      <x:c r="A2" s="1" t="str">
        <x:v>Guidance and source references</x:v>
      </x:c>
    </x:row>
    <x:row r="4" ht="34" customHeight="1">
      <x:c r="A4" s="109" t="str">
        <x:v>Topic</x:v>
      </x:c>
      <x:c r="B4" s="109" t="str">
        <x:v>How to use it</x:v>
      </x:c>
      <x:c r="C4" s="109" t="str">
        <x:v>Source</x:v>
      </x:c>
      <x:c r="D4" s="109" t="str">
        <x:v>Status</x:v>
      </x:c>
      <x:c r="E4" s="109" t="str">
        <x:v>Source URL</x:v>
      </x:c>
      <x:c r="F4" s="109" t="str">
        <x:v>Important limit</x:v>
      </x:c>
    </x:row>
    <x:row r="5" ht="72" customHeight="1">
      <x:c r="A5" s="114" t="str">
        <x:v>Buyer specification</x:v>
      </x:c>
      <x:c r="B5" s="115" t="str">
        <x:v>Enter the contract or customer-required product style and dimensions before judging preparation results.</x:v>
      </x:c>
      <x:c r="C5" s="113" t="str">
        <x:v>Codex CXS 320-2015, Annex on Broccoli</x:v>
      </x:c>
      <x:c r="D5" s="113" t="str">
        <x:v>International product standard</x:v>
      </x:c>
      <x:c r="E5" s="113" t="str">
        <x:v>https://www.fao.org/fao-who-codexalimentarius/sh-proxy/en/?lnk=1&amp;url=https%253A%252F%252Fworkspace.fao.org%252Fsites%252Fcodex%252FStandards%252FCXS%2B320-2015%252FCXS_320e.pdf</x:v>
      </x:c>
      <x:c r="F5" s="116" t="str">
        <x:v>The Codex floret range is a reference, not a substitute for the buyer’s applicable contract or regulatory requirements.</x:v>
      </x:c>
    </x:row>
    <x:row r="6" ht="72" customHeight="1">
      <x:c r="A6" s="114" t="str">
        <x:v>Frozen broccoli styles</x:v>
      </x:c>
      <x:c r="B6" s="115" t="str">
        <x:v>Use the buyer’s selected style and sampling method; do not combine spear, floret, cut and chopped acceptance rules.</x:v>
      </x:c>
      <x:c r="C6" s="113" t="str">
        <x:v>USDA Frozen Broccoli Grade Standard</x:v>
      </x:c>
      <x:c r="D6" s="113" t="str">
        <x:v>Voluntary U.S. grade standard</x:v>
      </x:c>
      <x:c r="E6" s="113" t="str">
        <x:v>https://www.ams.usda.gov/sites/default/files/media/Frozen_Broccoli_Standard%5B1%5D.pdf</x:v>
      </x:c>
      <x:c r="F6" s="116" t="str">
        <x:v>The standard describes frozen-product styles and quality grading. It does not prove equipment performance.</x:v>
      </x:c>
    </x:row>
    <x:row r="7" ht="72" customHeight="1">
      <x:c r="A7" s="114" t="str">
        <x:v>Incoming broccoli</x:v>
      </x:c>
      <x:c r="B7" s="115" t="str">
        <x:v>Agree head/crown condition, defect and trimming rules before the manual preparation station.</x:v>
      </x:c>
      <x:c r="C7" s="113" t="str">
        <x:v>USDA Broccoli for Processing Grades and Standards</x:v>
      </x:c>
      <x:c r="D7" s="113" t="str">
        <x:v>Voluntary U.S. grade standard</x:v>
      </x:c>
      <x:c r="E7" s="113" t="str">
        <x:v>https://www.ams.usda.gov/grades-standards/broccoli-processing-grades-and-standards</x:v>
      </x:c>
      <x:c r="F7" s="116" t="str">
        <x:v>Use only where the project applies the standard.</x:v>
      </x:c>
    </x:row>
    <x:row r="8" ht="72" customHeight="1">
      <x:c r="A8" s="114" t="str">
        <x:v>Washing equipment</x:v>
      </x:c>
      <x:c r="B8" s="115" t="str">
        <x:v>Match loading, water action, debris handling and discharge to prepared broccoli and the required wash endpoint.</x:v>
      </x:c>
      <x:c r="C8" s="113" t="str">
        <x:v>TEEMYEAH TW-606-3 product page</x:v>
      </x:c>
      <x:c r="D8" s="113" t="str">
        <x:v>Commercial equipment information</x:v>
      </x:c>
      <x:c r="E8" s="113" t="str">
        <x:v>https://www.teemyeah.com/product/tw-606-3-vegetable-washing-machine/</x:v>
      </x:c>
      <x:c r="F8" s="116" t="str">
        <x:v>TEEMYEAH supplies washing equipment for this scope. No broccoli cutter or automatic floretter is included.</x:v>
      </x:c>
    </x:row>
    <x:row r="9" ht="72" customHeight="1">
      <x:c r="A9" s="114" t="str">
        <x:v>Downstream interface</x:v>
      </x:c>
      <x:c r="B9" s="115" t="str">
        <x:v>Record the buyer or third party’s blanching, cooling, draining and IQF intake conditions before final layout.</x:v>
      </x:c>
      <x:c r="C9" s="113" t="str">
        <x:v>Project input</x:v>
      </x:c>
      <x:c r="D9" s="113" t="str">
        <x:v>Customer-supplied requirement</x:v>
      </x:c>
      <x:c r="E9" s="113" t="str"/>
      <x:c r="F9" s="116" t="str">
        <x:v>The worksheet does not claim TEEMYEAH supplies or guarantees the downstream IQF system.</x:v>
      </x:c>
    </x:row>
    <x:row r="11" ht="46" customHeight="1">
      <x:c r="A11" s="120" t="str">
        <x:v>Workbook rule: record measured sample data when available, but do not make a prior trial a prerequisite for discussing a process configuration. Where no measurement exists, leave the field blank rather than entering an estimate.</x:v>
      </x:c>
    </x:row>
  </x:sheetData>
  <x:mergeCells>
    <x:mergeCell ref="A2:F2"/>
    <x:mergeCell ref="A11:F11"/>
  </x:mergeCells>
  <x:pageMargins left="0.7" right="0.7" top="0.75" bottom="0.75" header="0.3" footer="0.3"/>
</x:worksheet>
</file>